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<sst xmlns="http://schemas.openxmlformats.org/spreadsheetml/2006/main" count="870" uniqueCount="66">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</sst>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35" sqref="C3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20035.2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8598.199999999999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46498.90000000001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28633.399999999998</v>
      </c>
      <c r="AE9" s="51">
        <f>AE10+AE15+AE23+AE31+AE45+AE50+AE51+AE58+AE59+AE68+AE69+AE72+AE84+AE77+AE79+AE78+AE66+AE85+AE87+AE86+AE67+AE38+AE88</f>
        <v>49099.49999999999</v>
      </c>
      <c r="AG9" s="50"/>
    </row>
    <row r="10" spans="1:31" ht="15.75">
      <c r="A10" s="4" t="s">
        <v>4</v>
      </c>
      <c r="B10" s="23">
        <f>3483.1-216.6-183.6-293.2-111.9</f>
        <v>2677.8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1653.6</v>
      </c>
      <c r="AE10" s="28">
        <f>B10+C10-AD10</f>
        <v>3098.600000000001</v>
      </c>
    </row>
    <row r="11" spans="1:31" ht="15.75">
      <c r="A11" s="3" t="s">
        <v>5</v>
      </c>
      <c r="B11" s="23">
        <f>3172.9-207.6-146.1-287.3-59.2</f>
        <v>2472.7000000000003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1206.3</v>
      </c>
      <c r="AE11" s="28">
        <f>B11+C11-AD11</f>
        <v>2090.6000000000004</v>
      </c>
    </row>
    <row r="12" spans="1:31" ht="15.75">
      <c r="A12" s="3" t="s">
        <v>2</v>
      </c>
      <c r="B12" s="37">
        <f>47.9-8.9-37.5</f>
        <v>1.5</v>
      </c>
      <c r="C12" s="23">
        <f>254.5-5.9-52.7</f>
        <v>195.89999999999998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127.29999999999997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203.5999999999999</v>
      </c>
      <c r="C14" s="23">
        <f t="shared" si="2"/>
        <v>1054.3000000000002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377.20000000000016</v>
      </c>
      <c r="AE14" s="28">
        <f>AE10-AE11-AE12-AE13</f>
        <v>880.7000000000005</v>
      </c>
    </row>
    <row r="15" spans="1:31" ht="15" customHeight="1">
      <c r="A15" s="4" t="s">
        <v>6</v>
      </c>
      <c r="B15" s="23">
        <f>20404.6+747.3-1104.4</f>
        <v>20047.499999999996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10996.699999999999</v>
      </c>
      <c r="AE15" s="28">
        <f aca="true" t="shared" si="3" ref="AE15:AE29">B15+C15-AD15</f>
        <v>12817.799999999997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8986.4</v>
      </c>
      <c r="AE16" s="28">
        <f t="shared" si="3"/>
        <v>10839.799999999997</v>
      </c>
      <c r="AF16" s="6"/>
    </row>
    <row r="17" spans="1:31" ht="15.75">
      <c r="A17" s="3" t="s">
        <v>3</v>
      </c>
      <c r="B17" s="23">
        <f>16.1-9.6</f>
        <v>6.500000000000002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13.200000000000003</v>
      </c>
    </row>
    <row r="18" spans="1:31" ht="15.75">
      <c r="A18" s="3" t="s">
        <v>1</v>
      </c>
      <c r="B18" s="23">
        <f>1610.1-77.1</f>
        <v>1533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749.4000000000002</v>
      </c>
    </row>
    <row r="19" spans="1:31" ht="15.75">
      <c r="A19" s="3" t="s">
        <v>2</v>
      </c>
      <c r="B19" s="23">
        <f>807.5-4.2</f>
        <v>803.3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536.3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227.99999999999787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648.5999999999988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8423.3</v>
      </c>
      <c r="AE23" s="28">
        <f t="shared" si="3"/>
        <v>15362.8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6101</v>
      </c>
      <c r="AE24" s="28">
        <f t="shared" si="3"/>
        <v>9601.2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2345.3</v>
      </c>
    </row>
    <row r="26" spans="1:31" ht="15.75">
      <c r="A26" s="3" t="s">
        <v>1</v>
      </c>
      <c r="B26" s="23">
        <f>303.2-17.3</f>
        <v>285.9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319.4999999999999</v>
      </c>
    </row>
    <row r="27" spans="1:31" ht="15.75">
      <c r="A27" s="3" t="s">
        <v>2</v>
      </c>
      <c r="B27" s="23">
        <f>663.4+17.3</f>
        <v>680.6999999999999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917.4999999999999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939.6000000000001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582.1000000000001</v>
      </c>
      <c r="AE30" s="28">
        <f>AE23-AE24-AE25-AE26-AE27-AE28-AE29</f>
        <v>2143.2999999999984</v>
      </c>
    </row>
    <row r="31" spans="1:31" ht="15" customHeight="1">
      <c r="A31" s="4" t="s">
        <v>8</v>
      </c>
      <c r="B31" s="23">
        <f>126.2-23.8</f>
        <v>102.4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48.10000000000001</v>
      </c>
      <c r="AE31" s="28">
        <f aca="true" t="shared" si="6" ref="AE31:AE36">B31+C31-AD31</f>
        <v>81.60000000000001</v>
      </c>
    </row>
    <row r="32" spans="1:31" ht="15.75">
      <c r="A32" s="3" t="s">
        <v>5</v>
      </c>
      <c r="B32" s="23">
        <f>118.5-18.9</f>
        <v>99.6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44.2</v>
      </c>
      <c r="AE32" s="28">
        <f t="shared" si="6"/>
        <v>67.69999999999999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0.30000000000001137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12.500000000000021</v>
      </c>
    </row>
    <row r="38" spans="1:31" ht="15" customHeight="1">
      <c r="A38" s="4" t="s">
        <v>35</v>
      </c>
      <c r="B38" s="23">
        <f>471.3-107.4</f>
        <v>363.9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211.6</v>
      </c>
      <c r="AE38" s="28">
        <f aca="true" t="shared" si="8" ref="AE38:AE43">B38+C38-AD38</f>
        <v>312.4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193.6</v>
      </c>
      <c r="AE39" s="28">
        <f t="shared" si="8"/>
        <v>217.6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2.3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0.09999999999999964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643.9</v>
      </c>
      <c r="AE45" s="28">
        <f>B45+C45-AD45</f>
        <v>561.8000000000001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616.6</v>
      </c>
      <c r="AE47" s="28">
        <f>B47+C47-AD47</f>
        <v>503.4999999999999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100.49999999999999</v>
      </c>
      <c r="AE48" s="28">
        <f>B48+C48-AD48</f>
        <v>98.30000000000003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27.299999999999965</v>
      </c>
      <c r="AE49" s="28">
        <f>AE45-AE47-AE46</f>
        <v>58.30000000000018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/>
      <c r="X50" s="27"/>
      <c r="Y50" s="27"/>
      <c r="Z50" s="23"/>
      <c r="AA50" s="23"/>
      <c r="AB50" s="23"/>
      <c r="AC50" s="23"/>
      <c r="AD50" s="28">
        <f t="shared" si="1"/>
        <v>3584</v>
      </c>
      <c r="AE50" s="28">
        <f aca="true" t="shared" si="11" ref="AE50:AE56">B50+C50-AD50</f>
        <v>9085.599999999999</v>
      </c>
    </row>
    <row r="51" spans="1:32" ht="15" customHeight="1">
      <c r="A51" s="4" t="s">
        <v>9</v>
      </c>
      <c r="B51" s="45">
        <f>2538.1+16.7</f>
        <v>2554.7999999999997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1884.4999999999995</v>
      </c>
      <c r="AE51" s="23">
        <f t="shared" si="11"/>
        <v>2817.2000000000003</v>
      </c>
      <c r="AF51" s="6"/>
    </row>
    <row r="52" spans="1:32" ht="15.75">
      <c r="A52" s="3" t="s">
        <v>5</v>
      </c>
      <c r="B52" s="23">
        <f>2265.3-230.4+16.7</f>
        <v>2051.6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1170.6</v>
      </c>
      <c r="AE52" s="23">
        <f t="shared" si="11"/>
        <v>1851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</f>
        <v>32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218.1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471.1999999999998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748.1000000000003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</f>
        <v>884.3000000000001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721.4999999999999</v>
      </c>
      <c r="AE59" s="23">
        <f t="shared" si="14"/>
        <v>691.2000000000002</v>
      </c>
    </row>
    <row r="60" spans="1:32" ht="15.75">
      <c r="A60" s="3" t="s">
        <v>5</v>
      </c>
      <c r="B60" s="23">
        <f>635.9-6.7</f>
        <v>629.1999999999999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250.5</v>
      </c>
      <c r="AE60" s="23">
        <f t="shared" si="14"/>
        <v>390.29999999999995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</f>
        <v>15.599999999999998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12.199999999999992</v>
      </c>
      <c r="AF62" s="6"/>
    </row>
    <row r="63" spans="1:31" ht="15.75">
      <c r="A63" s="3" t="s">
        <v>2</v>
      </c>
      <c r="B63" s="23">
        <v>0</v>
      </c>
      <c r="C63" s="23">
        <f>14.3-0.6</f>
        <v>13.700000000000001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5.4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238.20000000000013</v>
      </c>
      <c r="C65" s="23">
        <f>C59-C60-C63-C64-C62-C61</f>
        <v>499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282.5000000000002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228</v>
      </c>
      <c r="AE69" s="31">
        <f t="shared" si="16"/>
        <v>2094.3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87.19999999999999</v>
      </c>
      <c r="AE72" s="31">
        <f t="shared" si="16"/>
        <v>601.9000000000001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39.8</v>
      </c>
      <c r="AE73" s="31">
        <f t="shared" si="16"/>
        <v>25.099999999999994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3.499999999999999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2.1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46498.90000000001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28633.399999999998</v>
      </c>
      <c r="AE90" s="60">
        <f>AE10+AE15+AE23+AE31+AE45+AE50+AE51+AE58+AE59+AE66+AE68+AE69+AE72+AE77+AE78+AE79+AE84+AE85+AE86+AE87+AE67+AE38+AE88</f>
        <v>49099.49999999999</v>
      </c>
    </row>
    <row r="91" spans="1:31" ht="15.75">
      <c r="A91" s="3" t="s">
        <v>5</v>
      </c>
      <c r="B91" s="23">
        <f aca="true" t="shared" si="19" ref="B91:AB91">B11+B16+B24+B32+B52+B60+B70+B39+B73</f>
        <v>36127.8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17992.399999999994</v>
      </c>
      <c r="AE91" s="28">
        <f>B91+C91-AD91</f>
        <v>25123.70000000001</v>
      </c>
    </row>
    <row r="92" spans="1:31" ht="15.75">
      <c r="A92" s="3" t="s">
        <v>2</v>
      </c>
      <c r="B92" s="23">
        <f aca="true" t="shared" si="20" ref="B92:X92">B12+B19+B27+B34+B54+B63+B42+B76+B71</f>
        <v>1563.9</v>
      </c>
      <c r="C92" s="23">
        <f t="shared" si="20"/>
        <v>1741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1957.6</v>
      </c>
    </row>
    <row r="93" spans="1:31" ht="15.75">
      <c r="A93" s="3" t="s">
        <v>3</v>
      </c>
      <c r="B93" s="23">
        <f aca="true" t="shared" si="21" ref="B93:Y93">B17+B25+B40+B61+B74</f>
        <v>621.3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2429.2999999999993</v>
      </c>
    </row>
    <row r="94" spans="1:31" ht="15.75">
      <c r="A94" s="3" t="s">
        <v>1</v>
      </c>
      <c r="B94" s="23">
        <f aca="true" t="shared" si="22" ref="B94:Y94">B18+B26+B62+B33+B41+B53+B46+B75</f>
        <v>1834.5</v>
      </c>
      <c r="C94" s="23">
        <f t="shared" si="22"/>
        <v>594.4000000000001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1084.6000000000001</v>
      </c>
    </row>
    <row r="95" spans="1:31" ht="15.75">
      <c r="A95" s="3" t="s">
        <v>17</v>
      </c>
      <c r="B95" s="23">
        <f aca="true" t="shared" si="23" ref="B95:AB95">B20+B28+B47+B35+B55+B13</f>
        <v>531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842.4</v>
      </c>
      <c r="AE95" s="28">
        <f>B95+C95-AD95</f>
        <v>570.0000000000001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6444.200000000005</v>
      </c>
      <c r="AE96" s="2">
        <f>AE90-AE91-AE92-AE93-AE94-AE95</f>
        <v>17934.299999999985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28633.399999999994</v>
      </c>
      <c r="X99" s="54">
        <f t="shared" si="24"/>
        <v>28633.399999999994</v>
      </c>
      <c r="Y99" s="54">
        <f t="shared" si="24"/>
        <v>28633.399999999994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2014-09-18T08:46:44Z</cp:lastPrinted>
  <dcterms:created xsi:type="dcterms:W3CDTF">2002-11-05T08:53:00Z</dcterms:created>
  <dcterms:modified xsi:type="dcterms:W3CDTF">2014-09-26T05:00:00Z</dcterms:modified>
  <cp:category/>
  <cp:version/>
  <cp:contentType/>
  <cp:contentStatus/>
</cp:coreProperties>
</file>